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2019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<sst xmlns="http://schemas.openxmlformats.org/spreadsheetml/2006/main" count="99" uniqueCount="98">
  <si>
    <t>AKTİF</t>
  </si>
  <si>
    <t>1-DÖNEN VARLIKLAR</t>
  </si>
  <si>
    <t>10-HAZIR DEĞERLER</t>
  </si>
  <si>
    <t>102-BANKALAR</t>
  </si>
  <si>
    <t>İş Bankası Bilinmeyenler Hesabı</t>
  </si>
  <si>
    <t>12-TİCARİ ALACAKLAR</t>
  </si>
  <si>
    <t>126-VERİLEN DEPOZİTO ve TEMİNATLAR</t>
  </si>
  <si>
    <t>13-DİĞER ALACAKLAR</t>
  </si>
  <si>
    <t>131-ORTAKLARDAN ALACAKLAR</t>
  </si>
  <si>
    <t>Ortak Anapara Alacağı</t>
  </si>
  <si>
    <t>Ortak Aidat Gecikme Faiz Alacağı</t>
  </si>
  <si>
    <t>136-DİĞER ÇEŞİTLİ ALACAKLAR</t>
  </si>
  <si>
    <t>2-DURAN VARLIKLAR</t>
  </si>
  <si>
    <t>22-TİCARİ ALACAKLAR</t>
  </si>
  <si>
    <t>226-VERİLEN DEPOZİTO ve TEMİNATLAR</t>
  </si>
  <si>
    <t>ASKİ Güvence Bedeli</t>
  </si>
  <si>
    <t>EGO Güvence Bedeli</t>
  </si>
  <si>
    <t>Başkent EDAŞ Güvence Bedeli</t>
  </si>
  <si>
    <t>25-MADDİ DURAN VARLIKLAR</t>
  </si>
  <si>
    <t>250-ARAZİ VE ARSALAR</t>
  </si>
  <si>
    <t>Arsa Bedeli</t>
  </si>
  <si>
    <t>Ayrılan Ort.Öd. Arsa Payı Fark.</t>
  </si>
  <si>
    <t>255-DEMİRBAŞLAR</t>
  </si>
  <si>
    <t>257-BİRİKMİŞ AMORTİSMANLAR (-)</t>
  </si>
  <si>
    <t>Demirbaş Amortismanları</t>
  </si>
  <si>
    <t>26-MADDİ OLMAYAN DURAN VARLIKLAR</t>
  </si>
  <si>
    <t>260-HAKLAR</t>
  </si>
  <si>
    <t>Lisanslı Programlar</t>
  </si>
  <si>
    <t>268-BİRİKMİŞ AMORTİSMANLAR (-)</t>
  </si>
  <si>
    <t>Hak Amortismanları</t>
  </si>
  <si>
    <t>TOPLAM</t>
  </si>
  <si>
    <t>PASİF</t>
  </si>
  <si>
    <t>3-KISA VADELİ YABANCI KAYNAKLAR</t>
  </si>
  <si>
    <t>33-DİĞER BORÇLAR</t>
  </si>
  <si>
    <t>336-DİĞER ÇEŞİTLİ BORÇLAR</t>
  </si>
  <si>
    <t>36-ÖDENECEK VERGİ VE DİĞER YÜKÜMLÜLÜKLER</t>
  </si>
  <si>
    <t>360-ÖDENECEK VERGİ VE FONLAR</t>
  </si>
  <si>
    <t>361-ÖDENECEK SOSYAL GÜVENLİK KESİNTİLERİ</t>
  </si>
  <si>
    <t>4-UZUN VADELİ YABANCI KAYNAKLAR</t>
  </si>
  <si>
    <t>43-DİĞER BORÇLAR</t>
  </si>
  <si>
    <t>431-ORTAKLARA BORÇLAR</t>
  </si>
  <si>
    <t>Ortak Ödentileri</t>
  </si>
  <si>
    <t>Ortak Gecikme Fark Tahakkuku</t>
  </si>
  <si>
    <t>Noter PTT Masraf Tahakuku</t>
  </si>
  <si>
    <t>5-ÖZKAYNAKLAR</t>
  </si>
  <si>
    <t>50-ÖDENMİŞ SERMAYE</t>
  </si>
  <si>
    <t>500-SERMAYE</t>
  </si>
  <si>
    <t>Sermaye</t>
  </si>
  <si>
    <t>59-DÖNEM NET KARI (ZARARI)</t>
  </si>
  <si>
    <t>591-DÖNEM NET ZARARI (-)</t>
  </si>
  <si>
    <t>Gelir-Gider Olumsuz Farkı</t>
  </si>
  <si>
    <t>Personel Asgari Geçim İndirimi</t>
  </si>
  <si>
    <t>Vakıfbank 933922 Bankomat Hesabı</t>
  </si>
  <si>
    <t>Vakıfbank 934178 Bankomat Hesabı</t>
  </si>
  <si>
    <t>Ortak Olmayan Kişilerin Yatırdığı</t>
  </si>
  <si>
    <t>Posta  Çek Hesabı</t>
  </si>
  <si>
    <t>100-KASA</t>
  </si>
  <si>
    <t>Merkez Kasa</t>
  </si>
  <si>
    <t>Ziraat Bankası 3245296-5003 Hesabı</t>
  </si>
  <si>
    <t>Yapı Kredi 87768974 Hesabı</t>
  </si>
  <si>
    <t>58-GEÇMİŞ YIL ZARARLARI</t>
  </si>
  <si>
    <t>Geçmiş Yıllar Zararları</t>
  </si>
  <si>
    <t>580-GEÇMİŞ YILLAR ZARARLARI (-)</t>
  </si>
  <si>
    <t>Vakıfbank 654581 Bankomak (Maaş) Hesabı</t>
  </si>
  <si>
    <t>Noter PTT  Masraf Alacağı</t>
  </si>
  <si>
    <t>32-TİCARİ BORÇLAR</t>
  </si>
  <si>
    <t>320-SATICILAR</t>
  </si>
  <si>
    <t>19-DİĞER DÖNEN VARLIKLAR</t>
  </si>
  <si>
    <t>İş Bankası 904269 Hesabı</t>
  </si>
  <si>
    <t>Ziraat Bankası 5064 Vadeli Hesap</t>
  </si>
  <si>
    <t>15-STOKLAR</t>
  </si>
  <si>
    <t>151-YARI MAMÜLLER-ÜRETİM</t>
  </si>
  <si>
    <t>2017 YILI MALİYETLERİ</t>
  </si>
  <si>
    <t>Proje Müh.Teknik Danış.ve Altyapı Gid.</t>
  </si>
  <si>
    <t>Şantiye Yol Taşıt ve Nakliye Gid.</t>
  </si>
  <si>
    <t>159-VERİLEN SİPARİŞ AVANSLARI</t>
  </si>
  <si>
    <t>Mbs Yapı Denetim</t>
  </si>
  <si>
    <t>Sinerji Yapı Denetim</t>
  </si>
  <si>
    <t>190-DEVREDEN KATMA DEĞER VERGİSİ</t>
  </si>
  <si>
    <t>254-TAŞITLAR</t>
  </si>
  <si>
    <t>Nissan Navara Kamyonet</t>
  </si>
  <si>
    <t>Toyota Corolla S/D 1.33 Life</t>
  </si>
  <si>
    <t>Toyota Pickup Kamyonet</t>
  </si>
  <si>
    <t>Anadolu Akaryakıt</t>
  </si>
  <si>
    <t>Garanti Bankası 6297084 Hs.</t>
  </si>
  <si>
    <t>Garanti Bankası 6399492 Vadeli Hs.</t>
  </si>
  <si>
    <t xml:space="preserve">Kira Depozitosu </t>
  </si>
  <si>
    <t>2018 YILI MALİYETLERİ</t>
  </si>
  <si>
    <t>Taşıt Amortismanları</t>
  </si>
  <si>
    <t>Ziraat Bankası 5071 Vadeli Hesap</t>
  </si>
  <si>
    <t>Garanti Bankası 6399394 Vadeli Hs.</t>
  </si>
  <si>
    <t>Garanti Bankası 6399390 Vadeli Hs.</t>
  </si>
  <si>
    <t>2019 YILI MALİYETLERİ</t>
  </si>
  <si>
    <t>195-İŞ AVANSLARI</t>
  </si>
  <si>
    <t>Vergi Resim Harçlar</t>
  </si>
  <si>
    <t>12. Asliye Hukuk Mahk.2012/194 Dosya</t>
  </si>
  <si>
    <t>Tapu Şerh Harç Bedeli</t>
  </si>
  <si>
    <t>Tapu Tescil Harç Bedeli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</si>
</sst>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TL&quot;\ #,##0;\-&quot;TL&quot;\ #,##0"/>
    <numFmt numFmtId="165" formatCode="&quot;TL&quot;\ #,##0;[Red]\-&quot;TL&quot;\ #,##0"/>
    <numFmt numFmtId="166" formatCode="&quot;TL&quot;\ #,##0.00;\-&quot;TL&quot;\ #,##0.00"/>
    <numFmt numFmtId="167" formatCode="&quot;TL&quot;\ #,##0.00;[Red]\-&quot;TL&quot;\ #,##0.00"/>
    <numFmt numFmtId="168" formatCode="_-&quot;TL&quot;\ * #,##0_-;\-&quot;TL&quot;\ * #,##0_-;_-&quot;TL&quot;\ * &quot;-&quot;_-;_-@_-"/>
    <numFmt numFmtId="169" formatCode="_-* #,##0_-;\-* #,##0_-;_-* &quot;-&quot;_-;_-@_-"/>
    <numFmt numFmtId="170" formatCode="_-&quot;TL&quot;\ * #,##0.00_-;\-&quot;TL&quot;\ * #,##0.00_-;_-&quot;TL&quot;\ * &quot;-&quot;??_-;_-@_-"/>
    <numFmt numFmtId="171" formatCode="_-* #,##0.00_-;\-* #,##0.00_-;_-* &quot;-&quot;??_-;_-@_-"/>
  </numFmts>
  <fonts count="38">
    <font>
      <sz val="10"/>
      <name val="Arial"/>
      <family val="0"/>
    </font>
    <font>
      <b/>
      <sz val="10"/>
      <color indexed="8"/>
      <name val="Times New Roman Tur"/>
      <family val="0"/>
    </font>
    <font>
      <sz val="10"/>
      <color indexed="8"/>
      <name val="Times New Roman Tur"/>
      <family val="1"/>
    </font>
    <font>
      <b/>
      <sz val="10"/>
      <name val="Times New Roman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Fill="1" applyBorder="1" applyAlignment="1">
      <alignment/>
    </xf>
    <xf numFmtId="0" fontId="1" fillId="0" borderId="13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68</xdr:row>
      <xdr:rowOff>171450</xdr:rowOff>
    </xdr:from>
    <xdr:to>
      <xdr:col>9</xdr:col>
      <xdr:colOff>19050</xdr:colOff>
      <xdr:row>70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619625" y="11163300"/>
          <a:ext cx="28194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29</xdr:row>
      <xdr:rowOff>171450</xdr:rowOff>
    </xdr:from>
    <xdr:to>
      <xdr:col>16</xdr:col>
      <xdr:colOff>19050</xdr:colOff>
      <xdr:row>71</xdr:row>
      <xdr:rowOff>28575</xdr:rowOff>
    </xdr:to>
    <xdr:sp>
      <xdr:nvSpPr>
        <xdr:cNvPr id="2" name="Line 2"/>
        <xdr:cNvSpPr>
          <a:spLocks/>
        </xdr:cNvSpPr>
      </xdr:nvSpPr>
      <xdr:spPr>
        <a:xfrm flipH="1" flipV="1">
          <a:off x="11496675" y="4886325"/>
          <a:ext cx="2914650" cy="6534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Q119"/>
  <sheetViews>
    <sheetView tabSelected="1" workbookViewId="0" topLeftCell="F1">
      <selection activeCell="G30" sqref="G30"/>
    </sheetView>
  </sheetViews>
  <sheetFormatPr defaultColWidth="9.140625" defaultRowHeight="12.75"/>
  <cols>
    <col min="3" max="3" width="1.57421875" style="0" customWidth="1"/>
    <col min="4" max="4" width="2.28125" style="0" customWidth="1"/>
    <col min="5" max="5" width="35.8515625" style="0" customWidth="1"/>
    <col min="6" max="6" width="11.28125" style="0" customWidth="1"/>
    <col min="7" max="7" width="13.00390625" style="30" customWidth="1"/>
    <col min="8" max="8" width="15.7109375" style="30" customWidth="1"/>
    <col min="9" max="10" width="13.28125" style="30" customWidth="1"/>
    <col min="11" max="11" width="2.140625" style="0" customWidth="1"/>
    <col min="12" max="12" width="3.140625" style="0" customWidth="1"/>
    <col min="13" max="13" width="42.57421875" style="0" customWidth="1"/>
    <col min="14" max="14" width="15.57421875" style="0" customWidth="1"/>
    <col min="15" max="15" width="15.00390625" style="0" customWidth="1"/>
    <col min="16" max="17" width="12.8515625" style="0" bestFit="1" customWidth="1"/>
  </cols>
  <sheetData>
    <row r="1" spans="3:17" s="5" customFormat="1" ht="13.5" thickBot="1">
      <c r="C1" s="1" t="s">
        <v>0</v>
      </c>
      <c r="D1" s="1"/>
      <c r="E1" s="1"/>
      <c r="F1" s="1"/>
      <c r="G1" s="2"/>
      <c r="H1" s="3"/>
      <c r="I1" s="3"/>
      <c r="J1" s="2"/>
      <c r="K1" s="1"/>
      <c r="L1" s="1"/>
      <c r="M1" s="1"/>
      <c r="N1" s="2"/>
      <c r="O1" s="2"/>
      <c r="P1" s="2"/>
      <c r="Q1" s="33" t="s">
        <v>31</v>
      </c>
    </row>
    <row r="2" spans="3:17" s="11" customFormat="1" ht="13.5" thickTop="1">
      <c r="C2" s="6"/>
      <c r="D2" s="7"/>
      <c r="E2" s="6"/>
      <c r="F2" s="6"/>
      <c r="G2" s="8"/>
      <c r="H2" s="9"/>
      <c r="I2" s="9"/>
      <c r="J2" s="8"/>
      <c r="K2" s="34"/>
      <c r="L2" s="6"/>
      <c r="M2" s="6"/>
      <c r="N2" s="8"/>
      <c r="O2" s="8"/>
      <c r="P2" s="8"/>
      <c r="Q2" s="8"/>
    </row>
    <row r="3" spans="3:17" s="5" customFormat="1" ht="12.75">
      <c r="C3" s="5" t="s">
        <v>1</v>
      </c>
      <c r="D3" s="12"/>
      <c r="G3" s="13"/>
      <c r="H3" s="14"/>
      <c r="I3" s="15"/>
      <c r="J3" s="13">
        <f>SUM(I4:I44)</f>
        <v>22361715.43</v>
      </c>
      <c r="K3" s="35" t="s">
        <v>32</v>
      </c>
      <c r="L3" s="25"/>
      <c r="M3" s="25"/>
      <c r="N3" s="26"/>
      <c r="O3" s="26"/>
      <c r="P3" s="26"/>
      <c r="Q3" s="26">
        <f>SUM(P4:P12)</f>
        <v>4074470.4600000004</v>
      </c>
    </row>
    <row r="4" spans="4:17" s="5" customFormat="1" ht="12.75">
      <c r="D4" s="5" t="s">
        <v>2</v>
      </c>
      <c r="G4" s="13"/>
      <c r="H4" s="14"/>
      <c r="I4" s="15">
        <f>SUM(H5:H7)</f>
        <v>7074205.21</v>
      </c>
      <c r="J4" s="13"/>
      <c r="K4" s="35"/>
      <c r="L4" s="25" t="s">
        <v>65</v>
      </c>
      <c r="M4" s="25"/>
      <c r="N4" s="26"/>
      <c r="O4" s="26"/>
      <c r="P4" s="26">
        <f>SUM(O5)</f>
        <v>1110.5</v>
      </c>
      <c r="Q4" s="26"/>
    </row>
    <row r="5" spans="5:17" s="5" customFormat="1" ht="12.75">
      <c r="E5" s="5" t="s">
        <v>56</v>
      </c>
      <c r="G5" s="13"/>
      <c r="H5" s="14">
        <f>SUM(G6)</f>
        <v>20659.97</v>
      </c>
      <c r="I5" s="15"/>
      <c r="J5" s="13"/>
      <c r="K5" s="35"/>
      <c r="L5" s="25"/>
      <c r="M5" s="25" t="s">
        <v>66</v>
      </c>
      <c r="N5" s="26"/>
      <c r="O5" s="26">
        <f>SUM(N6:N6)</f>
        <v>1110.5</v>
      </c>
      <c r="P5" s="26"/>
      <c r="Q5" s="26"/>
    </row>
    <row r="6" spans="5:17" s="5" customFormat="1" ht="12.75">
      <c r="E6" s="19" t="s">
        <v>57</v>
      </c>
      <c r="F6" s="19"/>
      <c r="G6" s="20">
        <v>20659.97</v>
      </c>
      <c r="H6" s="14"/>
      <c r="I6" s="15"/>
      <c r="J6" s="13"/>
      <c r="K6" s="35"/>
      <c r="L6" s="25"/>
      <c r="M6" s="27" t="s">
        <v>83</v>
      </c>
      <c r="N6" s="31">
        <v>1110.5</v>
      </c>
      <c r="O6" s="26"/>
      <c r="P6" s="26"/>
      <c r="Q6" s="26"/>
    </row>
    <row r="7" spans="4:17" s="5" customFormat="1" ht="12.75">
      <c r="D7" s="12"/>
      <c r="E7" s="5" t="s">
        <v>3</v>
      </c>
      <c r="G7" s="13"/>
      <c r="H7" s="14">
        <f>SUM(G8:G21)</f>
        <v>7053545.24</v>
      </c>
      <c r="I7" s="15"/>
      <c r="J7" s="13"/>
      <c r="K7" s="35"/>
      <c r="L7" s="25" t="s">
        <v>33</v>
      </c>
      <c r="M7" s="25"/>
      <c r="N7" s="26"/>
      <c r="O7" s="26"/>
      <c r="P7" s="26">
        <f>SUM(O8)</f>
        <v>4034085.4000000004</v>
      </c>
      <c r="Q7" s="26"/>
    </row>
    <row r="8" spans="4:17" s="11" customFormat="1" ht="12.75">
      <c r="D8" s="18"/>
      <c r="E8" s="11" t="s">
        <v>68</v>
      </c>
      <c r="G8" s="16">
        <v>17422.75</v>
      </c>
      <c r="H8" s="9"/>
      <c r="I8" s="17"/>
      <c r="J8" s="16"/>
      <c r="K8" s="35"/>
      <c r="L8" s="25"/>
      <c r="M8" s="25" t="s">
        <v>34</v>
      </c>
      <c r="N8" s="26"/>
      <c r="O8" s="26">
        <f>SUM(N9:N11)</f>
        <v>4034085.4000000004</v>
      </c>
      <c r="P8" s="26"/>
      <c r="Q8" s="26"/>
    </row>
    <row r="9" spans="4:17" s="11" customFormat="1" ht="12.75">
      <c r="D9" s="18"/>
      <c r="E9" s="11" t="s">
        <v>4</v>
      </c>
      <c r="G9" s="16">
        <v>7498.56</v>
      </c>
      <c r="H9" s="9"/>
      <c r="I9" s="17"/>
      <c r="J9" s="16"/>
      <c r="K9" s="35"/>
      <c r="L9" s="25"/>
      <c r="M9" s="27" t="s">
        <v>54</v>
      </c>
      <c r="N9" s="31">
        <v>19714.33</v>
      </c>
      <c r="O9" s="26"/>
      <c r="P9" s="26"/>
      <c r="Q9" s="26"/>
    </row>
    <row r="10" spans="4:17" s="11" customFormat="1" ht="12.75">
      <c r="D10" s="18"/>
      <c r="E10" s="11" t="s">
        <v>58</v>
      </c>
      <c r="G10" s="16">
        <v>20862.76</v>
      </c>
      <c r="H10" s="9"/>
      <c r="I10" s="17"/>
      <c r="J10" s="16"/>
      <c r="K10" s="35"/>
      <c r="L10" s="25"/>
      <c r="M10" s="27" t="s">
        <v>96</v>
      </c>
      <c r="N10" s="31">
        <v>1208939.85</v>
      </c>
      <c r="O10" s="26"/>
      <c r="P10" s="26"/>
      <c r="Q10" s="26"/>
    </row>
    <row r="11" spans="4:17" s="11" customFormat="1" ht="12.75">
      <c r="D11" s="18"/>
      <c r="E11" s="11" t="s">
        <v>52</v>
      </c>
      <c r="G11" s="16">
        <v>3991.22</v>
      </c>
      <c r="H11" s="9"/>
      <c r="I11" s="17"/>
      <c r="J11" s="16"/>
      <c r="K11" s="35"/>
      <c r="L11" s="25"/>
      <c r="M11" s="27" t="s">
        <v>97</v>
      </c>
      <c r="N11" s="31">
        <v>2805431.22</v>
      </c>
      <c r="O11" s="26"/>
      <c r="P11" s="26"/>
      <c r="Q11" s="26"/>
    </row>
    <row r="12" spans="4:17" s="11" customFormat="1" ht="12.75">
      <c r="D12" s="18"/>
      <c r="E12" s="11" t="s">
        <v>53</v>
      </c>
      <c r="G12" s="16">
        <v>6701</v>
      </c>
      <c r="H12" s="9"/>
      <c r="I12" s="17"/>
      <c r="J12" s="16"/>
      <c r="K12" s="35"/>
      <c r="L12" s="24" t="s">
        <v>35</v>
      </c>
      <c r="M12" s="12"/>
      <c r="N12" s="13"/>
      <c r="O12" s="13"/>
      <c r="P12" s="13">
        <f>SUM(O13:O14)</f>
        <v>39274.56</v>
      </c>
      <c r="Q12" s="13"/>
    </row>
    <row r="13" spans="4:17" s="11" customFormat="1" ht="12.75">
      <c r="D13" s="18"/>
      <c r="E13" s="11" t="s">
        <v>55</v>
      </c>
      <c r="G13" s="16">
        <v>17396</v>
      </c>
      <c r="H13" s="9"/>
      <c r="I13" s="17"/>
      <c r="J13" s="16"/>
      <c r="K13" s="35"/>
      <c r="L13" s="12"/>
      <c r="M13" s="24" t="s">
        <v>36</v>
      </c>
      <c r="N13" s="13"/>
      <c r="O13" s="13">
        <v>32065.02</v>
      </c>
      <c r="P13" s="13"/>
      <c r="Q13" s="13"/>
    </row>
    <row r="14" spans="4:17" s="11" customFormat="1" ht="12.75">
      <c r="D14" s="18"/>
      <c r="E14" s="11" t="s">
        <v>59</v>
      </c>
      <c r="G14" s="16">
        <v>94.17</v>
      </c>
      <c r="H14" s="9"/>
      <c r="I14" s="17"/>
      <c r="J14" s="16"/>
      <c r="K14" s="35"/>
      <c r="L14" s="12"/>
      <c r="M14" s="24" t="s">
        <v>37</v>
      </c>
      <c r="N14" s="13"/>
      <c r="O14" s="13">
        <v>7209.54</v>
      </c>
      <c r="P14" s="13"/>
      <c r="Q14" s="13"/>
    </row>
    <row r="15" spans="4:17" s="11" customFormat="1" ht="12.75">
      <c r="D15" s="18"/>
      <c r="E15" s="11" t="s">
        <v>84</v>
      </c>
      <c r="G15" s="16">
        <v>19725.42</v>
      </c>
      <c r="H15" s="9"/>
      <c r="I15" s="17"/>
      <c r="J15" s="16"/>
      <c r="K15" s="35" t="s">
        <v>38</v>
      </c>
      <c r="L15" s="12"/>
      <c r="M15" s="12"/>
      <c r="N15" s="13"/>
      <c r="O15" s="13"/>
      <c r="P15" s="13"/>
      <c r="Q15" s="13">
        <f>SUM(P16:P17)</f>
        <v>49182207</v>
      </c>
    </row>
    <row r="16" spans="4:17" s="11" customFormat="1" ht="12.75">
      <c r="D16" s="18"/>
      <c r="E16" s="11" t="s">
        <v>63</v>
      </c>
      <c r="G16" s="16">
        <v>150</v>
      </c>
      <c r="H16" s="9"/>
      <c r="I16" s="17"/>
      <c r="J16" s="16"/>
      <c r="K16" s="35"/>
      <c r="L16" s="24" t="s">
        <v>39</v>
      </c>
      <c r="M16" s="12"/>
      <c r="N16" s="13"/>
      <c r="O16" s="13"/>
      <c r="P16" s="13">
        <f>SUM(O17:O17)</f>
        <v>49182207</v>
      </c>
      <c r="Q16" s="13"/>
    </row>
    <row r="17" spans="4:17" s="11" customFormat="1" ht="12.75">
      <c r="D17" s="18"/>
      <c r="E17" s="11" t="s">
        <v>69</v>
      </c>
      <c r="G17" s="16">
        <v>6007.46</v>
      </c>
      <c r="H17" s="9"/>
      <c r="I17" s="17"/>
      <c r="J17" s="16"/>
      <c r="K17" s="35"/>
      <c r="L17" s="12"/>
      <c r="M17" s="24" t="s">
        <v>40</v>
      </c>
      <c r="N17" s="13"/>
      <c r="O17" s="13">
        <f>SUM(N18:N20)</f>
        <v>49182207</v>
      </c>
      <c r="P17" s="13"/>
      <c r="Q17" s="13"/>
    </row>
    <row r="18" spans="4:17" s="11" customFormat="1" ht="12.75">
      <c r="D18" s="18"/>
      <c r="E18" s="11" t="s">
        <v>85</v>
      </c>
      <c r="G18" s="16">
        <v>4302871.34</v>
      </c>
      <c r="H18" s="9"/>
      <c r="I18" s="17"/>
      <c r="J18" s="16"/>
      <c r="K18" s="36"/>
      <c r="L18" s="18"/>
      <c r="M18" s="6" t="s">
        <v>41</v>
      </c>
      <c r="N18" s="16">
        <v>48851170.18</v>
      </c>
      <c r="O18" s="16"/>
      <c r="P18" s="16"/>
      <c r="Q18" s="16"/>
    </row>
    <row r="19" spans="4:17" s="11" customFormat="1" ht="12.75">
      <c r="D19" s="18"/>
      <c r="E19" s="11" t="s">
        <v>89</v>
      </c>
      <c r="G19" s="16">
        <v>1842154.56</v>
      </c>
      <c r="H19" s="9"/>
      <c r="I19" s="17"/>
      <c r="J19" s="16"/>
      <c r="K19" s="36"/>
      <c r="L19" s="18"/>
      <c r="M19" s="6" t="s">
        <v>42</v>
      </c>
      <c r="N19" s="16">
        <v>325136.79</v>
      </c>
      <c r="O19" s="16"/>
      <c r="P19" s="16"/>
      <c r="Q19" s="16"/>
    </row>
    <row r="20" spans="4:17" s="11" customFormat="1" ht="12.75">
      <c r="D20" s="18"/>
      <c r="E20" s="11" t="s">
        <v>90</v>
      </c>
      <c r="G20" s="16">
        <v>296670</v>
      </c>
      <c r="H20" s="9"/>
      <c r="I20" s="17"/>
      <c r="J20" s="16"/>
      <c r="K20" s="36"/>
      <c r="L20" s="18"/>
      <c r="M20" s="6" t="s">
        <v>43</v>
      </c>
      <c r="N20" s="16">
        <v>5900.03</v>
      </c>
      <c r="O20" s="16"/>
      <c r="P20" s="16"/>
      <c r="Q20" s="16"/>
    </row>
    <row r="21" spans="4:17" s="11" customFormat="1" ht="12.75">
      <c r="D21" s="18"/>
      <c r="E21" s="11" t="s">
        <v>91</v>
      </c>
      <c r="G21" s="16">
        <v>512000</v>
      </c>
      <c r="H21" s="9"/>
      <c r="I21" s="17"/>
      <c r="J21" s="16"/>
      <c r="K21" s="35" t="s">
        <v>44</v>
      </c>
      <c r="L21" s="12"/>
      <c r="M21" s="12"/>
      <c r="N21" s="13"/>
      <c r="O21" s="13"/>
      <c r="P21" s="13"/>
      <c r="Q21" s="13">
        <f>SUM(P22:P28)</f>
        <v>-24529233.32</v>
      </c>
    </row>
    <row r="22" spans="4:17" s="5" customFormat="1" ht="12.75">
      <c r="D22" s="12" t="s">
        <v>5</v>
      </c>
      <c r="G22" s="13"/>
      <c r="H22" s="14"/>
      <c r="I22" s="15">
        <f>SUM(H23)</f>
        <v>8100</v>
      </c>
      <c r="J22" s="13"/>
      <c r="K22" s="35"/>
      <c r="L22" s="24" t="s">
        <v>45</v>
      </c>
      <c r="M22" s="12"/>
      <c r="N22" s="13"/>
      <c r="O22" s="13"/>
      <c r="P22" s="13">
        <f>O23</f>
        <v>338100</v>
      </c>
      <c r="Q22" s="13"/>
    </row>
    <row r="23" spans="4:17" s="5" customFormat="1" ht="12.75">
      <c r="D23" s="12"/>
      <c r="E23" s="5" t="s">
        <v>6</v>
      </c>
      <c r="G23" s="13"/>
      <c r="H23" s="14">
        <v>8100</v>
      </c>
      <c r="I23" s="15"/>
      <c r="J23" s="13"/>
      <c r="K23" s="35"/>
      <c r="L23" s="12"/>
      <c r="M23" s="24" t="s">
        <v>46</v>
      </c>
      <c r="N23" s="13"/>
      <c r="O23" s="13">
        <v>338100</v>
      </c>
      <c r="P23" s="13"/>
      <c r="Q23" s="13"/>
    </row>
    <row r="24" spans="4:17" s="11" customFormat="1" ht="12.75">
      <c r="D24" s="18"/>
      <c r="E24" s="11" t="s">
        <v>86</v>
      </c>
      <c r="G24" s="9"/>
      <c r="H24" s="9"/>
      <c r="I24" s="17"/>
      <c r="J24" s="16"/>
      <c r="K24" s="36"/>
      <c r="L24" s="18"/>
      <c r="M24" s="6" t="s">
        <v>47</v>
      </c>
      <c r="N24" s="16"/>
      <c r="O24" s="16"/>
      <c r="P24" s="16"/>
      <c r="Q24" s="16"/>
    </row>
    <row r="25" spans="4:17" s="5" customFormat="1" ht="12.75">
      <c r="D25" s="12" t="s">
        <v>7</v>
      </c>
      <c r="G25" s="13"/>
      <c r="H25" s="14"/>
      <c r="I25" s="15">
        <f>SUM(H26:H30)</f>
        <v>3131670.99</v>
      </c>
      <c r="J25" s="13"/>
      <c r="K25" s="35"/>
      <c r="L25" s="24" t="s">
        <v>60</v>
      </c>
      <c r="M25" s="12"/>
      <c r="N25" s="13"/>
      <c r="O25" s="13"/>
      <c r="P25" s="13">
        <f>SUM(O26:O27)</f>
        <v>-24682811.71</v>
      </c>
      <c r="Q25" s="13"/>
    </row>
    <row r="26" spans="4:17" s="5" customFormat="1" ht="12.75">
      <c r="D26" s="12"/>
      <c r="E26" s="5" t="s">
        <v>8</v>
      </c>
      <c r="G26" s="13"/>
      <c r="H26" s="14">
        <f>SUM(G27:G29)</f>
        <v>1152933.65</v>
      </c>
      <c r="I26" s="15"/>
      <c r="J26" s="13"/>
      <c r="K26" s="35"/>
      <c r="L26" s="12"/>
      <c r="M26" s="24" t="s">
        <v>62</v>
      </c>
      <c r="N26" s="13"/>
      <c r="O26" s="13">
        <v>-24682811.71</v>
      </c>
      <c r="P26" s="13"/>
      <c r="Q26" s="13"/>
    </row>
    <row r="27" spans="4:17" s="11" customFormat="1" ht="12.75">
      <c r="D27" s="18"/>
      <c r="E27" s="11" t="s">
        <v>9</v>
      </c>
      <c r="G27" s="16">
        <v>821896.83</v>
      </c>
      <c r="H27" s="9"/>
      <c r="I27" s="17"/>
      <c r="J27" s="16"/>
      <c r="K27" s="36"/>
      <c r="L27" s="18"/>
      <c r="M27" s="6" t="s">
        <v>61</v>
      </c>
      <c r="N27" s="16"/>
      <c r="O27" s="16"/>
      <c r="P27" s="16"/>
      <c r="Q27" s="16"/>
    </row>
    <row r="28" spans="4:17" s="11" customFormat="1" ht="12.75">
      <c r="D28" s="18"/>
      <c r="E28" s="11" t="s">
        <v>10</v>
      </c>
      <c r="G28" s="16">
        <v>325136.79</v>
      </c>
      <c r="H28" s="9"/>
      <c r="I28" s="17"/>
      <c r="J28" s="16"/>
      <c r="K28" s="35"/>
      <c r="L28" s="24" t="s">
        <v>48</v>
      </c>
      <c r="M28" s="12"/>
      <c r="N28" s="13"/>
      <c r="O28" s="13"/>
      <c r="P28" s="13">
        <f>SUM(O29)</f>
        <v>-184521.61</v>
      </c>
      <c r="Q28" s="13"/>
    </row>
    <row r="29" spans="4:17" s="11" customFormat="1" ht="12.75">
      <c r="D29" s="18"/>
      <c r="E29" s="11" t="s">
        <v>64</v>
      </c>
      <c r="G29" s="16">
        <v>5900.03</v>
      </c>
      <c r="H29" s="9"/>
      <c r="I29" s="17"/>
      <c r="J29" s="16"/>
      <c r="K29" s="35"/>
      <c r="L29" s="12"/>
      <c r="M29" s="24" t="s">
        <v>49</v>
      </c>
      <c r="N29" s="13"/>
      <c r="O29" s="13">
        <v>-184521.61</v>
      </c>
      <c r="P29" s="13"/>
      <c r="Q29" s="13"/>
    </row>
    <row r="30" spans="4:17" s="11" customFormat="1" ht="13.5" thickBot="1">
      <c r="D30" s="18"/>
      <c r="E30" s="5" t="s">
        <v>11</v>
      </c>
      <c r="F30" s="5"/>
      <c r="G30" s="16"/>
      <c r="H30" s="14">
        <f>SUM(G31:G32)</f>
        <v>1978737.34</v>
      </c>
      <c r="I30" s="17"/>
      <c r="J30" s="16"/>
      <c r="K30" s="36"/>
      <c r="L30" s="18"/>
      <c r="M30" s="6" t="s">
        <v>50</v>
      </c>
      <c r="N30" s="16"/>
      <c r="O30" s="16"/>
      <c r="P30" s="16"/>
      <c r="Q30" s="16"/>
    </row>
    <row r="31" spans="4:17" s="11" customFormat="1" ht="13.5" thickTop="1">
      <c r="D31" s="18"/>
      <c r="E31" s="19" t="s">
        <v>51</v>
      </c>
      <c r="F31" s="19"/>
      <c r="G31" s="16">
        <v>1899.6</v>
      </c>
      <c r="H31" s="14"/>
      <c r="I31" s="17"/>
      <c r="J31" s="16"/>
      <c r="K31" s="34"/>
      <c r="L31" s="22"/>
      <c r="M31" s="22"/>
      <c r="N31" s="16"/>
      <c r="O31" s="16"/>
      <c r="P31" s="16"/>
      <c r="Q31" s="16"/>
    </row>
    <row r="32" spans="4:17" s="11" customFormat="1" ht="12.75">
      <c r="D32" s="18"/>
      <c r="E32" s="19" t="s">
        <v>95</v>
      </c>
      <c r="F32" s="19"/>
      <c r="G32" s="16">
        <v>1976837.74</v>
      </c>
      <c r="H32" s="14"/>
      <c r="I32" s="17"/>
      <c r="J32" s="16"/>
      <c r="K32" s="36"/>
      <c r="L32" s="7"/>
      <c r="M32" s="7"/>
      <c r="N32" s="16"/>
      <c r="O32" s="16"/>
      <c r="P32" s="16"/>
      <c r="Q32" s="16"/>
    </row>
    <row r="33" spans="4:17" s="11" customFormat="1" ht="12.75">
      <c r="D33" s="32" t="s">
        <v>70</v>
      </c>
      <c r="E33" s="19"/>
      <c r="F33" s="19"/>
      <c r="G33" s="16"/>
      <c r="H33" s="14"/>
      <c r="I33" s="15">
        <f>SUM(H34:H41)</f>
        <v>11162490.77</v>
      </c>
      <c r="J33" s="16"/>
      <c r="K33" s="36"/>
      <c r="L33" s="7"/>
      <c r="M33" s="7"/>
      <c r="N33" s="16"/>
      <c r="O33" s="16"/>
      <c r="P33" s="16"/>
      <c r="Q33" s="16"/>
    </row>
    <row r="34" spans="4:17" s="11" customFormat="1" ht="12.75">
      <c r="D34" s="12"/>
      <c r="E34" s="5" t="s">
        <v>71</v>
      </c>
      <c r="F34" s="5"/>
      <c r="G34" s="16"/>
      <c r="H34" s="14">
        <f>SUM(G35:G37)</f>
        <v>8730746.44</v>
      </c>
      <c r="I34" s="15"/>
      <c r="J34" s="16"/>
      <c r="K34" s="36"/>
      <c r="L34" s="7"/>
      <c r="M34" s="7"/>
      <c r="N34" s="16"/>
      <c r="O34" s="16"/>
      <c r="P34" s="16"/>
      <c r="Q34" s="16"/>
    </row>
    <row r="35" spans="4:17" s="11" customFormat="1" ht="12.75">
      <c r="D35" s="12"/>
      <c r="E35" s="5" t="s">
        <v>72</v>
      </c>
      <c r="F35" s="5"/>
      <c r="G35" s="13">
        <v>3235457.44</v>
      </c>
      <c r="H35" s="14"/>
      <c r="I35" s="17"/>
      <c r="J35" s="16"/>
      <c r="K35" s="36"/>
      <c r="L35" s="7"/>
      <c r="M35" s="7"/>
      <c r="N35" s="16"/>
      <c r="O35" s="16"/>
      <c r="P35" s="16"/>
      <c r="Q35" s="16"/>
    </row>
    <row r="36" spans="4:17" s="11" customFormat="1" ht="12.75">
      <c r="D36" s="12"/>
      <c r="E36" s="5" t="s">
        <v>87</v>
      </c>
      <c r="F36" s="5"/>
      <c r="G36" s="13">
        <v>260826.61</v>
      </c>
      <c r="H36" s="14"/>
      <c r="I36" s="17"/>
      <c r="J36" s="16"/>
      <c r="K36" s="36"/>
      <c r="L36" s="7"/>
      <c r="M36" s="7"/>
      <c r="N36" s="16"/>
      <c r="O36" s="16"/>
      <c r="P36" s="16"/>
      <c r="Q36" s="16"/>
    </row>
    <row r="37" spans="4:17" s="11" customFormat="1" ht="12.75">
      <c r="D37" s="12"/>
      <c r="E37" s="5" t="s">
        <v>92</v>
      </c>
      <c r="F37" s="5"/>
      <c r="G37" s="13">
        <f>SUM(F38:F40)</f>
        <v>5234462.39</v>
      </c>
      <c r="H37" s="14"/>
      <c r="I37" s="17"/>
      <c r="J37" s="16"/>
      <c r="K37" s="36"/>
      <c r="L37" s="7"/>
      <c r="M37" s="7"/>
      <c r="N37" s="16"/>
      <c r="O37" s="16"/>
      <c r="P37" s="16"/>
      <c r="Q37" s="16"/>
    </row>
    <row r="38" spans="4:17" s="11" customFormat="1" ht="12.75">
      <c r="D38" s="12"/>
      <c r="E38" s="19" t="s">
        <v>73</v>
      </c>
      <c r="F38" s="16">
        <v>1156544.4</v>
      </c>
      <c r="G38" s="16"/>
      <c r="H38" s="14"/>
      <c r="I38" s="17"/>
      <c r="J38" s="16"/>
      <c r="K38" s="36"/>
      <c r="L38" s="7"/>
      <c r="M38" s="7"/>
      <c r="N38" s="16"/>
      <c r="O38" s="16"/>
      <c r="P38" s="16"/>
      <c r="Q38" s="16"/>
    </row>
    <row r="39" spans="4:17" s="11" customFormat="1" ht="12.75">
      <c r="D39" s="12"/>
      <c r="E39" s="19" t="s">
        <v>94</v>
      </c>
      <c r="F39" s="16">
        <v>4014371.07</v>
      </c>
      <c r="G39" s="16"/>
      <c r="H39" s="14"/>
      <c r="I39" s="17"/>
      <c r="J39" s="16"/>
      <c r="K39" s="36"/>
      <c r="L39" s="7"/>
      <c r="M39" s="7"/>
      <c r="N39" s="16"/>
      <c r="O39" s="16"/>
      <c r="P39" s="16"/>
      <c r="Q39" s="16"/>
    </row>
    <row r="40" spans="4:17" s="11" customFormat="1" ht="12.75">
      <c r="D40" s="18"/>
      <c r="E40" s="19" t="s">
        <v>74</v>
      </c>
      <c r="F40" s="16">
        <v>63546.92</v>
      </c>
      <c r="G40" s="16"/>
      <c r="H40" s="14"/>
      <c r="I40" s="17"/>
      <c r="J40" s="16"/>
      <c r="K40" s="36"/>
      <c r="L40" s="18"/>
      <c r="M40" s="18"/>
      <c r="N40" s="16"/>
      <c r="O40" s="16"/>
      <c r="P40" s="16"/>
      <c r="Q40" s="16"/>
    </row>
    <row r="41" spans="4:15" s="11" customFormat="1" ht="12.75">
      <c r="D41" s="18"/>
      <c r="E41" s="5" t="s">
        <v>75</v>
      </c>
      <c r="F41" s="5"/>
      <c r="G41" s="16"/>
      <c r="H41" s="14">
        <f>SUM(G42:G43)</f>
        <v>2431744.33</v>
      </c>
      <c r="I41" s="17"/>
      <c r="J41" s="16"/>
      <c r="K41" s="36"/>
      <c r="L41" s="18"/>
      <c r="M41" s="18"/>
      <c r="N41" s="16"/>
      <c r="O41" s="16"/>
    </row>
    <row r="42" spans="4:15" s="11" customFormat="1" ht="12.75">
      <c r="D42" s="18"/>
      <c r="E42" s="19" t="s">
        <v>76</v>
      </c>
      <c r="F42" s="19"/>
      <c r="G42" s="16">
        <v>1711425.3</v>
      </c>
      <c r="H42" s="14"/>
      <c r="I42" s="17"/>
      <c r="J42" s="16"/>
      <c r="K42" s="35"/>
      <c r="L42" s="12"/>
      <c r="M42" s="12"/>
      <c r="N42" s="13"/>
      <c r="O42" s="13"/>
    </row>
    <row r="43" spans="4:15" s="11" customFormat="1" ht="12.75">
      <c r="D43" s="18"/>
      <c r="E43" s="19" t="s">
        <v>77</v>
      </c>
      <c r="F43" s="19"/>
      <c r="G43" s="16">
        <v>720319.03</v>
      </c>
      <c r="H43" s="14"/>
      <c r="I43" s="17"/>
      <c r="J43" s="16"/>
      <c r="K43" s="36"/>
      <c r="L43" s="18"/>
      <c r="M43" s="18"/>
      <c r="N43" s="16"/>
      <c r="O43" s="16"/>
    </row>
    <row r="44" spans="4:11" s="11" customFormat="1" ht="12.75">
      <c r="D44" s="12" t="s">
        <v>67</v>
      </c>
      <c r="E44" s="5"/>
      <c r="F44" s="5"/>
      <c r="G44" s="16"/>
      <c r="H44" s="14"/>
      <c r="I44" s="15">
        <f>SUM(H45:H46)</f>
        <v>985248.46</v>
      </c>
      <c r="J44" s="16"/>
      <c r="K44" s="37"/>
    </row>
    <row r="45" spans="4:11" s="11" customFormat="1" ht="12.75">
      <c r="D45" s="12"/>
      <c r="E45" s="5" t="s">
        <v>78</v>
      </c>
      <c r="F45" s="5"/>
      <c r="G45" s="16"/>
      <c r="H45" s="14">
        <v>984836.36</v>
      </c>
      <c r="I45" s="17"/>
      <c r="J45" s="16"/>
      <c r="K45" s="37"/>
    </row>
    <row r="46" spans="4:11" s="11" customFormat="1" ht="12.75">
      <c r="D46" s="12"/>
      <c r="E46" s="5" t="s">
        <v>93</v>
      </c>
      <c r="F46" s="5"/>
      <c r="G46" s="16"/>
      <c r="H46" s="14">
        <v>412.1</v>
      </c>
      <c r="I46" s="17"/>
      <c r="J46" s="16"/>
      <c r="K46" s="37"/>
    </row>
    <row r="47" spans="3:11" s="5" customFormat="1" ht="12" customHeight="1">
      <c r="C47" s="5" t="s">
        <v>12</v>
      </c>
      <c r="D47" s="12"/>
      <c r="G47" s="13"/>
      <c r="H47" s="14"/>
      <c r="I47" s="15"/>
      <c r="J47" s="13">
        <f>SUM(I48:I65)</f>
        <v>6365728.709999999</v>
      </c>
      <c r="K47" s="38"/>
    </row>
    <row r="48" spans="4:11" s="5" customFormat="1" ht="12" customHeight="1">
      <c r="D48" s="12" t="s">
        <v>13</v>
      </c>
      <c r="G48" s="13"/>
      <c r="H48" s="14"/>
      <c r="I48" s="15">
        <f>SUM(H49)</f>
        <v>436.09000000000003</v>
      </c>
      <c r="J48" s="13"/>
      <c r="K48" s="38"/>
    </row>
    <row r="49" spans="4:11" s="5" customFormat="1" ht="12" customHeight="1">
      <c r="D49" s="12"/>
      <c r="E49" s="5" t="s">
        <v>14</v>
      </c>
      <c r="G49" s="13"/>
      <c r="H49" s="14">
        <f>SUM(G50:G52)</f>
        <v>436.09000000000003</v>
      </c>
      <c r="I49" s="15"/>
      <c r="J49" s="13"/>
      <c r="K49" s="38"/>
    </row>
    <row r="50" spans="4:11" s="5" customFormat="1" ht="12" customHeight="1">
      <c r="D50" s="12"/>
      <c r="E50" s="19" t="s">
        <v>15</v>
      </c>
      <c r="F50" s="19"/>
      <c r="G50" s="20">
        <v>201.75</v>
      </c>
      <c r="H50" s="14"/>
      <c r="I50" s="15"/>
      <c r="J50" s="13"/>
      <c r="K50" s="38"/>
    </row>
    <row r="51" spans="4:11" s="5" customFormat="1" ht="12" customHeight="1">
      <c r="D51" s="12"/>
      <c r="E51" s="19" t="s">
        <v>16</v>
      </c>
      <c r="F51" s="19"/>
      <c r="G51" s="20">
        <v>164.74</v>
      </c>
      <c r="H51" s="14"/>
      <c r="I51" s="15"/>
      <c r="J51" s="13"/>
      <c r="K51" s="38"/>
    </row>
    <row r="52" spans="4:11" s="5" customFormat="1" ht="12" customHeight="1">
      <c r="D52" s="12"/>
      <c r="E52" s="19" t="s">
        <v>17</v>
      </c>
      <c r="F52" s="19"/>
      <c r="G52" s="20">
        <v>69.6</v>
      </c>
      <c r="H52" s="14"/>
      <c r="I52" s="15"/>
      <c r="J52" s="13"/>
      <c r="K52" s="38"/>
    </row>
    <row r="53" spans="4:11" s="5" customFormat="1" ht="12.75">
      <c r="D53" s="5" t="s">
        <v>18</v>
      </c>
      <c r="G53" s="13"/>
      <c r="H53" s="14"/>
      <c r="I53" s="15">
        <f>SUM(H54:H63)</f>
        <v>6365292.619999999</v>
      </c>
      <c r="J53" s="13"/>
      <c r="K53" s="38"/>
    </row>
    <row r="54" spans="5:11" s="5" customFormat="1" ht="12.75">
      <c r="E54" s="5" t="s">
        <v>19</v>
      </c>
      <c r="G54" s="13"/>
      <c r="H54" s="14">
        <f>SUM(G55:G56)</f>
        <v>6304580.89</v>
      </c>
      <c r="I54" s="15"/>
      <c r="J54" s="13"/>
      <c r="K54" s="38"/>
    </row>
    <row r="55" spans="5:11" s="11" customFormat="1" ht="12.75">
      <c r="E55" s="11" t="s">
        <v>20</v>
      </c>
      <c r="G55" s="16">
        <v>1401936.01</v>
      </c>
      <c r="H55" s="9"/>
      <c r="I55" s="17"/>
      <c r="J55" s="16"/>
      <c r="K55" s="37"/>
    </row>
    <row r="56" spans="5:11" s="11" customFormat="1" ht="12.75">
      <c r="E56" s="11" t="s">
        <v>21</v>
      </c>
      <c r="G56" s="16">
        <v>4902644.88</v>
      </c>
      <c r="H56" s="9"/>
      <c r="I56" s="17"/>
      <c r="J56" s="16"/>
      <c r="K56" s="37"/>
    </row>
    <row r="57" spans="5:11" s="11" customFormat="1" ht="12.75">
      <c r="E57" s="5" t="s">
        <v>79</v>
      </c>
      <c r="F57" s="5"/>
      <c r="G57" s="16"/>
      <c r="H57" s="14">
        <f>SUM(G58:G60)</f>
        <v>65662.6</v>
      </c>
      <c r="I57" s="17"/>
      <c r="J57" s="16"/>
      <c r="K57" s="37"/>
    </row>
    <row r="58" spans="5:11" s="11" customFormat="1" ht="12.75">
      <c r="E58" s="11" t="s">
        <v>80</v>
      </c>
      <c r="G58" s="16">
        <v>1</v>
      </c>
      <c r="H58" s="9"/>
      <c r="I58" s="17"/>
      <c r="J58" s="16"/>
      <c r="K58" s="37"/>
    </row>
    <row r="59" spans="5:11" s="11" customFormat="1" ht="12.75">
      <c r="E59" s="11" t="s">
        <v>82</v>
      </c>
      <c r="G59" s="16">
        <v>1</v>
      </c>
      <c r="H59" s="9"/>
      <c r="I59" s="17"/>
      <c r="J59" s="16"/>
      <c r="K59" s="37"/>
    </row>
    <row r="60" spans="5:11" s="11" customFormat="1" ht="12.75">
      <c r="E60" s="11" t="s">
        <v>81</v>
      </c>
      <c r="G60" s="16">
        <v>65660.6</v>
      </c>
      <c r="H60" s="9"/>
      <c r="I60" s="17"/>
      <c r="J60" s="16"/>
      <c r="K60" s="37"/>
    </row>
    <row r="61" spans="5:11" s="5" customFormat="1" ht="12.75">
      <c r="E61" s="5" t="s">
        <v>22</v>
      </c>
      <c r="G61" s="13"/>
      <c r="H61" s="14">
        <v>65444.2</v>
      </c>
      <c r="I61" s="15"/>
      <c r="J61" s="13"/>
      <c r="K61" s="38"/>
    </row>
    <row r="62" spans="5:11" s="5" customFormat="1" ht="12.75">
      <c r="E62" s="5" t="s">
        <v>23</v>
      </c>
      <c r="G62" s="13"/>
      <c r="H62" s="14">
        <f>SUM(G63:G64)</f>
        <v>-70395.07</v>
      </c>
      <c r="I62" s="15"/>
      <c r="J62" s="13"/>
      <c r="K62" s="38"/>
    </row>
    <row r="63" spans="5:11" s="11" customFormat="1" ht="12.75">
      <c r="E63" s="11" t="s">
        <v>24</v>
      </c>
      <c r="G63" s="16">
        <v>-44130.83</v>
      </c>
      <c r="H63" s="9"/>
      <c r="I63" s="17"/>
      <c r="J63" s="16"/>
      <c r="K63" s="37"/>
    </row>
    <row r="64" spans="5:11" s="11" customFormat="1" ht="12.75">
      <c r="E64" s="11" t="s">
        <v>88</v>
      </c>
      <c r="G64" s="16">
        <v>-26264.24</v>
      </c>
      <c r="H64" s="9"/>
      <c r="I64" s="17"/>
      <c r="J64" s="16"/>
      <c r="K64" s="37"/>
    </row>
    <row r="65" spans="4:11" s="5" customFormat="1" ht="12.75">
      <c r="D65" s="5" t="s">
        <v>25</v>
      </c>
      <c r="G65" s="13"/>
      <c r="H65" s="14"/>
      <c r="I65" s="15">
        <f>SUM(H66:H68)</f>
        <v>0</v>
      </c>
      <c r="J65" s="13"/>
      <c r="K65" s="38"/>
    </row>
    <row r="66" spans="5:11" s="5" customFormat="1" ht="12.75">
      <c r="E66" s="5" t="s">
        <v>26</v>
      </c>
      <c r="G66" s="13"/>
      <c r="H66" s="14">
        <v>12975.3</v>
      </c>
      <c r="I66" s="15"/>
      <c r="J66" s="13"/>
      <c r="K66" s="38"/>
    </row>
    <row r="67" spans="5:11" s="11" customFormat="1" ht="12.75">
      <c r="E67" s="11" t="s">
        <v>27</v>
      </c>
      <c r="G67" s="16"/>
      <c r="H67" s="9"/>
      <c r="I67" s="17"/>
      <c r="J67" s="16"/>
      <c r="K67" s="37"/>
    </row>
    <row r="68" spans="5:11" s="5" customFormat="1" ht="12.75">
      <c r="E68" s="5" t="s">
        <v>28</v>
      </c>
      <c r="G68" s="13"/>
      <c r="H68" s="14">
        <v>-12975.3</v>
      </c>
      <c r="I68" s="15"/>
      <c r="J68" s="13"/>
      <c r="K68" s="38"/>
    </row>
    <row r="69" spans="5:11" s="11" customFormat="1" ht="13.5" thickBot="1">
      <c r="E69" s="11" t="s">
        <v>29</v>
      </c>
      <c r="G69" s="16"/>
      <c r="H69" s="9"/>
      <c r="I69" s="17"/>
      <c r="J69" s="16"/>
      <c r="K69" s="37"/>
    </row>
    <row r="70" spans="3:11" s="11" customFormat="1" ht="8.25" customHeight="1" thickTop="1">
      <c r="C70" s="21"/>
      <c r="D70" s="22"/>
      <c r="E70" s="21"/>
      <c r="F70" s="21"/>
      <c r="G70" s="16"/>
      <c r="H70" s="9"/>
      <c r="I70" s="17"/>
      <c r="J70" s="16"/>
      <c r="K70" s="37"/>
    </row>
    <row r="71" spans="3:11" s="11" customFormat="1" ht="9.75" customHeight="1" thickBot="1">
      <c r="C71" s="6"/>
      <c r="D71" s="7"/>
      <c r="E71" s="6"/>
      <c r="F71" s="6"/>
      <c r="G71" s="16"/>
      <c r="H71" s="9"/>
      <c r="I71" s="17"/>
      <c r="J71" s="16"/>
      <c r="K71" s="37"/>
    </row>
    <row r="72" spans="4:17" s="5" customFormat="1" ht="13.5" thickTop="1">
      <c r="D72" s="12"/>
      <c r="G72" s="13"/>
      <c r="H72" s="14"/>
      <c r="I72" s="15"/>
      <c r="J72" s="23"/>
      <c r="K72" s="38"/>
      <c r="P72" s="16"/>
      <c r="Q72" s="28"/>
    </row>
    <row r="73" spans="3:17" s="5" customFormat="1" ht="12.75">
      <c r="C73" s="24"/>
      <c r="D73" s="12"/>
      <c r="G73" s="13"/>
      <c r="H73" s="14"/>
      <c r="I73" s="15" t="s">
        <v>30</v>
      </c>
      <c r="J73" s="13">
        <f>SUM(J2:J63)</f>
        <v>28727444.14</v>
      </c>
      <c r="K73" s="38"/>
      <c r="P73" s="13" t="s">
        <v>30</v>
      </c>
      <c r="Q73" s="13">
        <f>SUM(Q3:Q29)</f>
        <v>28727444.14</v>
      </c>
    </row>
    <row r="74" spans="3:17" s="5" customFormat="1" ht="13.5" thickBot="1">
      <c r="C74" s="24"/>
      <c r="D74" s="12"/>
      <c r="G74" s="13"/>
      <c r="H74" s="14"/>
      <c r="I74" s="15"/>
      <c r="J74" s="2"/>
      <c r="K74" s="38"/>
      <c r="P74" s="16"/>
      <c r="Q74" s="29"/>
    </row>
    <row r="75" spans="3:11" s="5" customFormat="1" ht="13.5" thickTop="1">
      <c r="C75" s="24"/>
      <c r="D75" s="12"/>
      <c r="G75" s="13"/>
      <c r="H75" s="14"/>
      <c r="I75" s="15"/>
      <c r="J75" s="26"/>
      <c r="K75" s="4"/>
    </row>
    <row r="76" spans="3:11" s="5" customFormat="1" ht="12.75">
      <c r="C76" s="24"/>
      <c r="D76" s="12"/>
      <c r="G76" s="13"/>
      <c r="H76" s="14"/>
      <c r="I76" s="15"/>
      <c r="J76" s="26"/>
      <c r="K76" s="4"/>
    </row>
    <row r="77" s="5" customFormat="1" ht="12.75">
      <c r="K77" s="4"/>
    </row>
    <row r="78" s="11" customFormat="1" ht="12.75">
      <c r="K78" s="10"/>
    </row>
    <row r="79" s="5" customFormat="1" ht="12.75">
      <c r="K79" s="4"/>
    </row>
    <row r="80" s="5" customFormat="1" ht="12.75">
      <c r="K80" s="4"/>
    </row>
    <row r="81" s="5" customFormat="1" ht="12.75">
      <c r="K81" s="4"/>
    </row>
    <row r="82" s="5" customFormat="1" ht="12.75">
      <c r="K82" s="4"/>
    </row>
    <row r="83" s="5" customFormat="1" ht="12.75">
      <c r="K83" s="4"/>
    </row>
    <row r="84" s="5" customFormat="1" ht="12.75">
      <c r="K84" s="4"/>
    </row>
    <row r="85" s="5" customFormat="1" ht="12.75">
      <c r="K85" s="4"/>
    </row>
    <row r="86" s="5" customFormat="1" ht="12.75">
      <c r="K86" s="4"/>
    </row>
    <row r="87" s="5" customFormat="1" ht="12.75">
      <c r="K87" s="4"/>
    </row>
    <row r="88" s="5" customFormat="1" ht="12.75">
      <c r="K88" s="4"/>
    </row>
    <row r="89" s="5" customFormat="1" ht="12.75">
      <c r="K89" s="4"/>
    </row>
    <row r="90" s="5" customFormat="1" ht="12.75">
      <c r="K90" s="4"/>
    </row>
    <row r="91" s="5" customFormat="1" ht="12.75">
      <c r="K91" s="4"/>
    </row>
    <row r="92" s="5" customFormat="1" ht="12.75">
      <c r="K92" s="4"/>
    </row>
    <row r="93" s="5" customFormat="1" ht="12.75">
      <c r="K93" s="4"/>
    </row>
    <row r="94" s="11" customFormat="1" ht="12.75">
      <c r="K94" s="10"/>
    </row>
    <row r="95" s="11" customFormat="1" ht="12.75">
      <c r="K95" s="10"/>
    </row>
    <row r="96" s="11" customFormat="1" ht="12.75">
      <c r="K96" s="10"/>
    </row>
    <row r="97" s="5" customFormat="1" ht="12.75">
      <c r="K97" s="4"/>
    </row>
    <row r="98" s="5" customFormat="1" ht="12.75">
      <c r="K98" s="4"/>
    </row>
    <row r="99" s="5" customFormat="1" ht="12.75">
      <c r="K99" s="4"/>
    </row>
    <row r="100" s="11" customFormat="1" ht="12.75">
      <c r="K100" s="10"/>
    </row>
    <row r="101" s="5" customFormat="1" ht="12.75">
      <c r="K101" s="4"/>
    </row>
    <row r="102" s="5" customFormat="1" ht="12.75">
      <c r="K102" s="4"/>
    </row>
    <row r="103" s="11" customFormat="1" ht="12.75">
      <c r="K103" s="10"/>
    </row>
    <row r="104" s="5" customFormat="1" ht="12.75">
      <c r="K104" s="4"/>
    </row>
    <row r="105" s="5" customFormat="1" ht="12.75">
      <c r="K105" s="4"/>
    </row>
    <row r="106" s="11" customFormat="1" ht="12.75">
      <c r="K106" s="10"/>
    </row>
    <row r="107" s="11" customFormat="1" ht="12.75">
      <c r="K107" s="10"/>
    </row>
    <row r="108" s="11" customFormat="1" ht="12.75">
      <c r="K108" s="10"/>
    </row>
    <row r="109" s="11" customFormat="1" ht="12.75">
      <c r="K109" s="10"/>
    </row>
    <row r="110" s="11" customFormat="1" ht="12.75">
      <c r="K110" s="10"/>
    </row>
    <row r="111" s="11" customFormat="1" ht="12.75">
      <c r="K111" s="10"/>
    </row>
    <row r="112" s="11" customFormat="1" ht="12.75">
      <c r="K112" s="10"/>
    </row>
    <row r="113" s="11" customFormat="1" ht="12.75">
      <c r="K113" s="10"/>
    </row>
    <row r="114" s="11" customFormat="1" ht="12.75">
      <c r="K114" s="10"/>
    </row>
    <row r="115" s="11" customFormat="1" ht="12.75">
      <c r="K115" s="10"/>
    </row>
    <row r="116" s="11" customFormat="1" ht="12.75">
      <c r="K116" s="10"/>
    </row>
    <row r="117" s="11" customFormat="1" ht="12.75">
      <c r="K117" s="10"/>
    </row>
    <row r="118" s="5" customFormat="1" ht="12.75">
      <c r="K118" s="4"/>
    </row>
    <row r="119" s="11" customFormat="1" ht="12.75">
      <c r="K119" s="10"/>
    </row>
  </sheetData>
  <sheetProtection/>
  <printOptions/>
  <pageMargins left="0.15748031496062992" right="0.1968503937007874" top="0.4724409448818898" bottom="0.4724409448818898" header="0.15748031496062992" footer="0.5118110236220472"/>
  <pageSetup fitToHeight="1" fitToWidth="1" horizontalDpi="600" verticalDpi="600" orientation="landscape" paperSize="9" scale="57" r:id="rId2"/>
  <headerFooter alignWithMargins="0">
    <oddHeader>&amp;C&amp;"Arial,Kalın"S.S. AKÇALI ARSA VE KONUT YAPI KOOPERATİFİ
31.12.2019 TARİHLİ BİLANÇO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2020-03-11T07:49:38Z</cp:lastPrinted>
  <dcterms:created xsi:type="dcterms:W3CDTF">1999-05-26T11:21:22Z</dcterms:created>
  <dcterms:modified xsi:type="dcterms:W3CDTF">2020-03-11T07:57:41Z</dcterms:modified>
  <cp:category/>
  <cp:version/>
  <cp:contentType/>
  <cp:contentStatus/>
</cp:coreProperties>
</file>